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 Staskowiak\Desktop\ENERGETYKA\ZESTAWIENIE FV ENEA\"/>
    </mc:Choice>
  </mc:AlternateContent>
  <bookViews>
    <workbookView xWindow="0" yWindow="0" windowWidth="28800" windowHeight="12435"/>
  </bookViews>
  <sheets>
    <sheet name="20569140_faktury (4)" sheetId="1" r:id="rId1"/>
  </sheet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4" i="1"/>
  <c r="E31" i="1"/>
  <c r="E34" i="1"/>
  <c r="E35" i="1"/>
  <c r="E40" i="1"/>
  <c r="E42" i="1"/>
  <c r="E46" i="1"/>
  <c r="E48" i="1"/>
  <c r="E50" i="1"/>
  <c r="E52" i="1"/>
  <c r="E54" i="1"/>
  <c r="E56" i="1"/>
  <c r="E57" i="1"/>
  <c r="E60" i="1"/>
  <c r="E61" i="1"/>
  <c r="E62" i="1"/>
  <c r="E63" i="1"/>
  <c r="E64" i="1"/>
</calcChain>
</file>

<file path=xl/sharedStrings.xml><?xml version="1.0" encoding="utf-8"?>
<sst xmlns="http://schemas.openxmlformats.org/spreadsheetml/2006/main" count="499" uniqueCount="263">
  <si>
    <t>Data wystawienia</t>
  </si>
  <si>
    <t>Numer dokumentu</t>
  </si>
  <si>
    <t>Typ dokumentu</t>
  </si>
  <si>
    <t>Adres punktu poboru</t>
  </si>
  <si>
    <t>Numer punktu poboru</t>
  </si>
  <si>
    <t>Termin płatności</t>
  </si>
  <si>
    <t>Kwota brutto</t>
  </si>
  <si>
    <t>Do zapłaty</t>
  </si>
  <si>
    <t>07.01.2025</t>
  </si>
  <si>
    <t>P/20569140/0001/25</t>
  </si>
  <si>
    <t>Faktura rzeczywista</t>
  </si>
  <si>
    <t>SĘPÓLNO KRAJEŃSKIE, UL. OSIEDLE LEŚNE, nr działki 530/1</t>
  </si>
  <si>
    <t>28.01.2025</t>
  </si>
  <si>
    <t>170,85 zł</t>
  </si>
  <si>
    <t>0,00 zł</t>
  </si>
  <si>
    <t>1 862,34 zł</t>
  </si>
  <si>
    <t>22.01.2025</t>
  </si>
  <si>
    <t>SĘPÓLNO KRAJEŃSKIE, OS. OS. LEŚNE, nr działki DZ. 150</t>
  </si>
  <si>
    <t>P/22502586/0001/25</t>
  </si>
  <si>
    <t>08.01.2025</t>
  </si>
  <si>
    <t>09.01.2025</t>
  </si>
  <si>
    <t>P/24030980/0001/25</t>
  </si>
  <si>
    <t>ZBOŻE 16A</t>
  </si>
  <si>
    <t>06.02.2025</t>
  </si>
  <si>
    <t>515,12 zł</t>
  </si>
  <si>
    <t>1 680,17 zł</t>
  </si>
  <si>
    <t>31.01.2025</t>
  </si>
  <si>
    <t>SĘPÓLNO KRAJEŃSKIE, BP. PRZEMYSŁOWA 7A</t>
  </si>
  <si>
    <t>P/24111790/0001/25</t>
  </si>
  <si>
    <t>03.01.2025</t>
  </si>
  <si>
    <t>1,76 zł</t>
  </si>
  <si>
    <t>04.02.2025</t>
  </si>
  <si>
    <t>SĘPÓLNO KRAJEŃSKIE, UL. ODRODZENIA 23</t>
  </si>
  <si>
    <t>P/24111790/0002/25</t>
  </si>
  <si>
    <t>2 038,17 zł</t>
  </si>
  <si>
    <t>SĘPÓLNO KRAJEŃSKIE, BP. SZKOLNA 4</t>
  </si>
  <si>
    <t>P/24111790/0003/25</t>
  </si>
  <si>
    <t>6 643,38 zł</t>
  </si>
  <si>
    <t>SĘPÓLNO KRAJEŃSKIE,  TARGOWA, nr działki 420/3, 426/11</t>
  </si>
  <si>
    <t>P/24111790/0004/25</t>
  </si>
  <si>
    <t>1 267,20 zł</t>
  </si>
  <si>
    <t>KAWLE</t>
  </si>
  <si>
    <t>P/24111790/0005/25</t>
  </si>
  <si>
    <t>5 881,86 zł</t>
  </si>
  <si>
    <t>05.02.2025</t>
  </si>
  <si>
    <t>590310600001121430|590310600001124905</t>
  </si>
  <si>
    <t>SĘPÓLNO KRAJEŃSKIE, UL. WOJSKA POLSKIEGO|SĘPÓLNO KRAJEŃSKIE, UL. POLNA</t>
  </si>
  <si>
    <t>P/24111790/0006/25</t>
  </si>
  <si>
    <t>25 732,17 zł</t>
  </si>
  <si>
    <t>590310600001124929|590310600000744173|590310600000803566|590310600000749574|590310600001121454|590310600001121461|590310600001121447|590310600001086357</t>
  </si>
  <si>
    <t>SĘPÓLNO KRAJEŃSKIE, UL. ORZESZKOWEJ|SĘPÓLNO KRAJEŃSKIE, UL. JEZIORNA|WŁOŚCIBÓRZ|SĘPÓLNO KRAJEŃSKIE, UL. CHOPINA|SĘPÓLNO KRAJEŃSKIE, UL. TARGOWA|SĘPÓLNO KRAJEŃSKIE, UL. SIENKIEWICZA|SĘPÓLNO KRAJEŃSKIE, UL. WOJSKA POLSKIEGO|ZBOŻE</t>
  </si>
  <si>
    <t>P/24111790/0007/25</t>
  </si>
  <si>
    <t>32,93 zł</t>
  </si>
  <si>
    <t>10.02.2025</t>
  </si>
  <si>
    <t>ZALESIE 37</t>
  </si>
  <si>
    <t>P/24111790/0008/25</t>
  </si>
  <si>
    <t>13.01.2025</t>
  </si>
  <si>
    <t>121,04 zł</t>
  </si>
  <si>
    <t>14.02.2025</t>
  </si>
  <si>
    <t>PIASECZNO, nr działki DZ. NR 192</t>
  </si>
  <si>
    <t>P/24111790/0009/25</t>
  </si>
  <si>
    <t>17.01.2025</t>
  </si>
  <si>
    <t>18 479,19 zł</t>
  </si>
  <si>
    <t>24.02.2025</t>
  </si>
  <si>
    <t>590310600001124912|590310600000749765|590310600000803542|590310600000716668|590310600000749697|590310600000749659|590310600000749598|590310600000716644|590310600000002853|590310600001033528|590310600001086364|590310600000716637|590310600001067677|590310600000749710|590310600000716729|590310600001033481|590310600000749673|590310600001068025|590310600000749703|590310600000749741|590310600000749635|590310600000803535|590310600001033535|590310600000749727|590310600000749734|590310600001086371|590310600000716620|590310600000749581|590310600000716675|590310600001033245|590310600001089457</t>
  </si>
  <si>
    <t>SĘPÓLNO KRAJEŃSKIE, UL. PLAC WOLNOŚCI|SKARPA|KOMIEROWO 20|NIECHORZ|NIECHORZ|LUTÓWKO|DZIECHOWO|ZALESIE 7|WŁOŚCIBÓREK, nr działki STAN.201 N-40919|SIKORZ 18|ZALESIE|KOMIEROWO|WAŁDÓWKO|NIECHORZ|ZALESIE|PIASECZNO|LUTÓWKO|TRZCIANY|NIECHORZ SIEDLISKO|PIASECZNO|KOMIERÓWKO|WYSOKA KRAJEŃSKA 10|DZIECHOWO|PIASECZNO I|PIASECZNO 4|ZALESIE|SKARPA|POD MAŁĄ CERKWICĄ|SĘPÓLNO KRAJEŃSKIE, BP. TADEUSZA KOŚCIUSZKI 2|LUTÓWKO 21|SIKORZ</t>
  </si>
  <si>
    <t>P/24111790/0010/25</t>
  </si>
  <si>
    <t>27.01.2025</t>
  </si>
  <si>
    <t>880,88 zł</t>
  </si>
  <si>
    <t>28.02.2025</t>
  </si>
  <si>
    <t>LUTÓWKO, nr działki 23</t>
  </si>
  <si>
    <t>P/24111790/0011/25</t>
  </si>
  <si>
    <t>URZĄD MIEJSKI W SĘPÓLNIE KRAJEŃSKIM</t>
  </si>
  <si>
    <t>stawki za ee:</t>
  </si>
  <si>
    <t>lokale i obiekty</t>
  </si>
  <si>
    <t>oświetlenie</t>
  </si>
  <si>
    <t>ZESTAWIENIE FAKTUR OD DOSTAWCY ENERGII ELEKTRYCZNEJ W 2025 R. ENEA S.A.</t>
  </si>
  <si>
    <t>553,00 zł/MWh netto</t>
  </si>
  <si>
    <t>548,00 zł/MWh netto</t>
  </si>
  <si>
    <t>zgodnie z umową zawartą z ENEA S.A. z dnia 10.09.2024 r.</t>
  </si>
  <si>
    <t>Zapłacona 17.01.2025</t>
  </si>
  <si>
    <t>Zapłacona 30.01.2025</t>
  </si>
  <si>
    <t>Zapłacona 05.02.2025</t>
  </si>
  <si>
    <t>Zapłacona 06.02.2025</t>
  </si>
  <si>
    <t>Zapłacona 03.03.2025</t>
  </si>
  <si>
    <t>56 624,58 zł</t>
  </si>
  <si>
    <t>05.03.2025</t>
  </si>
  <si>
    <t>590310600000749642|590310600000716699|590310600001222854|590310600001124912|590310600001124943|590310600000749765|590310600001124967|590310600000803542|590310600000716668|590310600000749697|590310600028436753|590310600000749680|590310600000744203|590310600000744142|590310600000749659|590310600000749598|590310600000716644|590310600000002853|590310600000780676|590310600000716651|590310600001033528|590310600001033498|590310600001124974|590310600000749543|590310600001068018|590310600011751191|590310600000749550|590310600011755427|590310600001086364|590310600000749611|590310600000749536|590310600000749567|590310600001121423|590310600000716637|590310600007652341|590310600001067677|590310600026045254|590310600011751214|590310600000749604|590310600001067684|590310600000749710|590310600000716729|590310600028458335|590310600001086333|590310600000744197|590310600000749529|590310600001033481|590310600001033238|590310600000749673|590310600001068025|590310600000752444|590310600000749703|590310600000749741|590310600001067691|590310600001033221|590310600000749635|590310600000749666|590310600000803535|590310600000749772|590310600001033535|590310600011380933|590310600000749727|590310600011751207|590310600000744159|590310600000749734|590310600011680316|590310600001086371|590310600001124950|590310600000749758|590310600000716620|590310600000749581|590310600000744180|590310600001086326|590310600000716675|590310600001033245|590310600007532520|590310600001124936|590310600001089457|590310600011611396|590310600001121478|590310600010915990|590310600028928821|590310600029099193|590310600029369135|590310600012186329|590310600026271561|590310600030925870|590310600031271679|590310600031670724</t>
  </si>
  <si>
    <t>JAZDROWO|IŁOWO 4|JAZDROWO 17|SĘPÓLNO KRAJEŃSKIE, UL. PLAC WOLNOŚCI|SĘPÓLNO KRAJEŃSKIE, UL. SŁOWACKIEGO|SKARPA|SĘPÓLNO KRAJEŃSKIE, UL. ODRODZENIA|KOMIEROWO 20|NIECHORZ|NIECHORZ|KOMIEROWO, nr działki DZ. 10/15|LUTOWO|LUTOWO|SĘPÓLNO KRAJEŃSKIE, UL. CHOJNICKA|LUTÓWKO|DZIECHOWO|ZALESIE 7|WŁOŚCIBÓREK, nr działki STAN.201 N-40919|SĘPÓLNO KRAJEŃSKIE, BP. JEZIORNA 2|KOMIEROWO|SIKORZ 18|ŚWIDWIE 10|SĘPÓLNO KRAJEŃSKIE, UL. MŁYŃSKA|SĘPÓLNO KRAJEŃSKIE, UL. KOMIEROWSKA|RADOŃSK|WŁOŚCIBÓRZ|SĘPÓLNO KRAJEŃSKIE, UL. BAJKOWA|SĘPÓLNO KRAJEŃSKIE, BP. WOLNOŚCI DZ.186/3|ZALESIE|IŁOWO|SĘPÓLNO KRAJEŃSKIE, AL. LIPOWA|SĘPÓLNO KRAJEŃSKIE, UL. CHOJNICKA|ŚWIDWIE|KOMIEROWO|WYSOKA KRAJEŃSKA|WAŁDÓWKO|SĘPÓLNO KRAJEŃSKIE, BP. TADEUSZA KOŚCIUSZKI, nr działki DZ. NR 28/3|ZALESIE|GROCHOWIEC|WIŚNIEWA|NIECHORZ|ZALESIE|SĘPÓLNO KRAJEŃSKIE, UL. PRZEMYSŁOWA, nr działki 71|SĘPÓLNO KRAJEŃSKIE, BP. TADEUSZA KOŚCIUSZKI 11|SĘPÓLNO KRAJEŃSKIE, UL. B.O.W.I.D.|SĘPÓLNO KRAJEŃSKIE, UL. BRONIEWSKIEGO|PIASECZNO|LUTOWO|LUTÓWKO|TRZCIANY|SĘPÓLNO KRAJEŃSKIE, BP. TADEUSZA KOŚCIUSZKI 2|NIECHORZ SIEDLISKO|PIASECZNO|WIŚNIEWKA|WIŚNIEWKA|KOMIERÓWKO|LUTOWO|WYSOKA KRAJEŃSKA 10|RADOŃSK|DZIECHOWO|ZALESIE 7|PIASECZNO I|NIECHORZ|SĘPÓLNO KRAJEŃSKIE, UL. KOŚCIUSZKI 2|PIASECZNO 4|RADOŃSK 8|ZALESIE|SĘPÓLNO KRAJEŃSKIE, UL. SŁOWACKIEGO|RADOŃSK|SKARPA|POD MAŁĄ CERKWICĄ|SĘPÓLNO KRAJEŃSKIE, UL. KOŚCIUSZKI|SĘPÓLNO KRAJEŃSKIE, BP. TADEUSZA KOŚCIUSZKI 11|SĘPÓLNO KRAJEŃSKIE, BP. TADEUSZA KOŚCIUSZKI 2|LUTÓWKO 21|JAZDROWO 17|SĘPÓLNO KRAJEŃSKIE, UL. SŁOWACKIEGO|SIKORZ|WIŚNIEWA 13|SĘPÓLNO KRAJEŃSKIE, UL. REYMONTA|LUTÓWKO BLOK 80|LUTÓWKO, nr działki 159/1|SĘPÓLNO KRAJEŃSKIE, UL. RADOSNA, nr działki 545/2|WŁOŚCIBÓREK, nr działki 105|SĘPÓLNO KRAJEŃSKIE, BP. NIECHORSKA, nr działki 31/7, 31/12|SĘPÓLNO KRAJEŃSKIE, BP. SKŁADOWA, nr działki 5|SĘPÓLNO KRAJEŃSKIE, UL. FARNA, nr działki 297|SĘPÓLNO KRAJEŃSKIE, UL. STORCZYKOWA, nr działki 994|SĘPÓLNO KRAJEŃSKIE, UL. RÓŻANA, nr działki 898</t>
  </si>
  <si>
    <t>P/24111790/0012/25</t>
  </si>
  <si>
    <t>Zapłacona 13.02.2025</t>
  </si>
  <si>
    <t>660,21 zł</t>
  </si>
  <si>
    <t>P/24111790/0013/25</t>
  </si>
  <si>
    <t>Zapłacona 14.02.2025</t>
  </si>
  <si>
    <t>2 881,29 zł</t>
  </si>
  <si>
    <t>590310600000111463|590310600012124437</t>
  </si>
  <si>
    <t>SĘPÓLNO KRAJEŃSKIE, BP. SZKOLNA 4|SĘPÓLNO KRAJEŃSKIE, BP. PRZEMYSŁOWA 7A</t>
  </si>
  <si>
    <t>P/24111790/0014/25</t>
  </si>
  <si>
    <t>Zapłacona 11.02.2025</t>
  </si>
  <si>
    <t>6 123,75 zł</t>
  </si>
  <si>
    <t>P/24111790/0015/25</t>
  </si>
  <si>
    <t>37 457,25 zł</t>
  </si>
  <si>
    <t>06.03.2025</t>
  </si>
  <si>
    <t>590310600000749642|590310600000716699|590310600007620234|590310600001222854|590310600001124943|590310600001124967|590310600028436753|590310600000749680|590310600000744203|590310600000744142|590310600000780676|590310600000716651|590310600001033498|590310600001124974|590310600000749543|590310600001068018|590310600011751191|590310600000749550|590310600011755427|590310600028565262|590310600000749611|590310600000749536|590310600000749567|590310600001121423|590310600007652341|590310600026045254|590310600011751214|590310600000749604|590310600001067684|590310600028458335|590310600001086333|590310600000744197|590310600000749529|590310600001033238|590310600000752444|590310600001067691|590310600001033221|590310600000749666|590310600000749772|590310600011380933|590310600011751207|590310600000744159|590310600011680316|590310600001124950|590310600000749758|590310600000744180|590310600001086326|590310600007532520|590310600001124936|590310600011611396|590310600001121478|590310600010915990|590310600028928821|590310600029099193|590310600029369135|590310600012186329|590310600026271561|590310600030925870|590310600031271679|590310600031670724</t>
  </si>
  <si>
    <t>JAZDROWO|IŁOWO 4|TRZCIANY|JAZDROWO 17|SĘPÓLNO KRAJEŃSKIE, UL. SŁOWACKIEGO|SĘPÓLNO KRAJEŃSKIE, UL. ODRODZENIA|KOMIEROWO, nr działki DZ. 10/15|LUTOWO|LUTOWO|SĘPÓLNO KRAJEŃSKIE, UL. CHOJNICKA|SĘPÓLNO KRAJEŃSKIE, BP. JEZIORNA 2|KOMIEROWO|ŚWIDWIE 10|SĘPÓLNO KRAJEŃSKIE, UL. MŁYŃSKA|SĘPÓLNO KRAJEŃSKIE, UL. KOMIEROWSKA|RADOŃSK|WŁOŚCIBÓRZ|SĘPÓLNO KRAJEŃSKIE, UL. BAJKOWA|SĘPÓLNO KRAJEŃSKIE, BP. WOLNOŚCI DZ.186/3|PIASECZNO, nr działki 164/11|IŁOWO|SĘPÓLNO KRAJEŃSKIE, AL. LIPOWA|SĘPÓLNO KRAJEŃSKIE, UL. CHOJNICKA|ŚWIDWIE|WYSOKA KRAJEŃSKA|SĘPÓLNO KRAJEŃSKIE, BP. TADEUSZA KOŚCIUSZKI, nr działki DZ. NR 28/3|ZALESIE|GROCHOWIEC|WIŚNIEWA|SĘPÓLNO KRAJEŃSKIE, UL. PRZEMYSŁOWA, nr działki 71|SĘPÓLNO KRAJEŃSKIE, BP. TADEUSZA KOŚCIUSZKI 11|SĘPÓLNO KRAJEŃSKIE, UL. B.O.W.I.D.|SĘPÓLNO KRAJEŃSKIE, UL. BRONIEWSKIEGO|LUTOWO|SĘPÓLNO KRAJEŃSKIE, BP. TADEUSZA KOŚCIUSZKI 2|WIŚNIEWKA|WIŚNIEWKA|LUTOWO|RADOŃSK|ZALESIE 7|NIECHORZ|SĘPÓLNO KRAJEŃSKIE, UL. KOŚCIUSZKI 2|RADOŃSK 8|SĘPÓLNO KRAJEŃSKIE, UL. SŁOWACKIEGO|RADOŃSK|SĘPÓLNO KRAJEŃSKIE, UL. KOŚCIUSZKI|SĘPÓLNO KRAJEŃSKIE, BP. TADEUSZA KOŚCIUSZKI 11|JAZDROWO 17|SĘPÓLNO KRAJEŃSKIE, UL. SŁOWACKIEGO|WIŚNIEWA 13|SĘPÓLNO KRAJEŃSKIE, UL. REYMONTA|LUTÓWKO BLOK 80|LUTÓWKO, nr działki 159/1|SĘPÓLNO KRAJEŃSKIE, UL. RADOSNA, nr działki 545/2|WŁOŚCIBÓREK, nr działki 105|SĘPÓLNO KRAJEŃSKIE, BP. NIECHORSKA, nr działki 31/7, 31/12|SĘPÓLNO KRAJEŃSKIE, BP. SKŁADOWA, nr działki 5|SĘPÓLNO KRAJEŃSKIE, UL. FARNA, nr działki 297|SĘPÓLNO KRAJEŃSKIE, UL. STORCZYKOWA, nr działki 994|SĘPÓLNO KRAJEŃSKIE, UL. RÓŻANA, nr działki 898</t>
  </si>
  <si>
    <t>P/24111790/0016/25</t>
  </si>
  <si>
    <t>639,61 zł</t>
  </si>
  <si>
    <t>P/24111790/0017/25</t>
  </si>
  <si>
    <t>126,94 zł</t>
  </si>
  <si>
    <t>07.03.2025</t>
  </si>
  <si>
    <t>590310600000716699|590310600007620234</t>
  </si>
  <si>
    <t>IŁOWO 4|TRZCIANY</t>
  </si>
  <si>
    <t>P/24111790/0018/25</t>
  </si>
  <si>
    <t>07.02.2025</t>
  </si>
  <si>
    <t>24,90 zł</t>
  </si>
  <si>
    <t>TRZCIANY</t>
  </si>
  <si>
    <t>P/24111790/0019/25</t>
  </si>
  <si>
    <t>Zapłacona 19.02.2025</t>
  </si>
  <si>
    <t>2 492,35 zł</t>
  </si>
  <si>
    <t>10.03.2025</t>
  </si>
  <si>
    <t>590310600000716712|590310600001068032|590310600001067974|590310600001067950|590310600000749802|590310600001067660|590310600001089402|590310600001089433|590310600001067967|590310600000803559|590310600001067981|590310600001086319|590310600001068001</t>
  </si>
  <si>
    <t>SKARPA|TEKLANOWO|WAŁDOWO|WAŁDOWO|WAŁDOWO|WŁOŚCIBÓRZ|TEKLANOWO|TEKLANOWO|WAŁDOWO|WILKOWO|WAŁDOWO|TEKLANOWO 4|WILKOWO</t>
  </si>
  <si>
    <t>P/24111790/0020/25</t>
  </si>
  <si>
    <t>3 180,83 zł</t>
  </si>
  <si>
    <t>590310600000716712|590310600001068032|590310600001067974|590310600001067950|590310600000749802|590310600001067660|590310600001089402|590310600001089433|590310600001067967|590310600000803559|590310600002048002|590310600001067981|590310600001086319|590310600001068001</t>
  </si>
  <si>
    <t>SKARPA|TEKLANOWO|WAŁDOWO|WAŁDOWO|WAŁDOWO|WŁOŚCIBÓRZ|TEKLANOWO|TEKLANOWO|WAŁDOWO|WILKOWO|ZALESIE 37|WAŁDOWO|TEKLANOWO 4|WILKOWO</t>
  </si>
  <si>
    <t>P/24111790/0021/25</t>
  </si>
  <si>
    <t>2 156,65 zł</t>
  </si>
  <si>
    <t>12.03.2025</t>
  </si>
  <si>
    <t>590310600001067998|590310600001067653</t>
  </si>
  <si>
    <t>WAŁDOWO|WŁOŚCIBÓRZ</t>
  </si>
  <si>
    <t>P/24111790/0022/25</t>
  </si>
  <si>
    <t>12.02.2025</t>
  </si>
  <si>
    <t>0,89 zł</t>
  </si>
  <si>
    <t>P/24111790/0023/25</t>
  </si>
  <si>
    <t>3 133,62 zł</t>
  </si>
  <si>
    <t>13.03.2025</t>
  </si>
  <si>
    <t>P/24111790/0024/25</t>
  </si>
  <si>
    <t>13.02.2025</t>
  </si>
  <si>
    <t>0,68 zł</t>
  </si>
  <si>
    <t>P/24111790/0025/25</t>
  </si>
  <si>
    <t>Zapłacona 24.02.2025</t>
  </si>
  <si>
    <t>199,72 zł</t>
  </si>
  <si>
    <t>19.03.2025</t>
  </si>
  <si>
    <t>590310600032192775|590310600007541621|590310600002313568</t>
  </si>
  <si>
    <t>NIECHORZ 1|ZBOŻE|PIASECZNO, nr działki DZ. NR 192</t>
  </si>
  <si>
    <t>P/24111790/0026/25</t>
  </si>
  <si>
    <t>19.02.2025</t>
  </si>
  <si>
    <t>Zapłacona 26.02.2025</t>
  </si>
  <si>
    <t>316,37 zł</t>
  </si>
  <si>
    <t>590310600032192775|590310600007541621</t>
  </si>
  <si>
    <t>NIECHORZ 1|ZBOŻE</t>
  </si>
  <si>
    <t>P/24111790/0027/25</t>
  </si>
  <si>
    <t>Zapłacona 28.02.2025</t>
  </si>
  <si>
    <t>1 264,62 zł</t>
  </si>
  <si>
    <t>21.03.2025</t>
  </si>
  <si>
    <t>590310600001086340|590310600001124981|590310600029903414</t>
  </si>
  <si>
    <t>SĘPÓLNO KRAJEŃSKIE, UL. KORONOWSKA|SĘPÓLNO KRAJEŃSKIE, UL. KORONOWSKA|SĘPÓLNO KRAJEŃSKIE, UL.  SIENKIEWICZA, nr działki 486/2</t>
  </si>
  <si>
    <t>P/24111790/0028/25</t>
  </si>
  <si>
    <t>21.02.2025</t>
  </si>
  <si>
    <t>3 034,52 zł</t>
  </si>
  <si>
    <t>590310600001086340|590310600001124981|590310600029903414|590310600031438027</t>
  </si>
  <si>
    <t>SĘPÓLNO KRAJEŃSKIE, UL. KORONOWSKA|SĘPÓLNO KRAJEŃSKIE, UL. KORONOWSKA|SĘPÓLNO KRAJEŃSKIE, UL.  SIENKIEWICZA, nr działki 486/2|SĘPÓLNO KRAJEŃSKIE,  WIĘCBORSKA, nr działki 216</t>
  </si>
  <si>
    <t>P/24111790/0029/25</t>
  </si>
  <si>
    <t>Zapłacona 05.03.2025</t>
  </si>
  <si>
    <t>137,37 zł</t>
  </si>
  <si>
    <t>27.03.2025</t>
  </si>
  <si>
    <t>SĘPÓLNO KRAJEŃSKIE, UL. SAWICKIEJ</t>
  </si>
  <si>
    <t>P/24111790/0030/25</t>
  </si>
  <si>
    <t>27.02.2025</t>
  </si>
  <si>
    <t>Zapłacona 10.03.2025</t>
  </si>
  <si>
    <t>551,36 zł</t>
  </si>
  <si>
    <t>28.03.2025</t>
  </si>
  <si>
    <t>P/24111790/0031/25</t>
  </si>
  <si>
    <t>81,76 zł</t>
  </si>
  <si>
    <t>20.02.2025</t>
  </si>
  <si>
    <t>WAŁDÓWKO, nr działki SŁUP 207</t>
  </si>
  <si>
    <t>P/22502586/0002/25</t>
  </si>
  <si>
    <t>1 952,69 zł</t>
  </si>
  <si>
    <t>P/22502586/0003/25</t>
  </si>
  <si>
    <t>Zapłacona</t>
  </si>
  <si>
    <t>PIASECZNO, nr działki 14/21</t>
  </si>
  <si>
    <t>P/22502565/0001/25</t>
  </si>
  <si>
    <t>P/22502565/0002/25</t>
  </si>
  <si>
    <t>155,40 zł</t>
  </si>
  <si>
    <t>SĘPÓLNO KRAJEŃSKIE,  WIĘCBORSKA, nr działki 216</t>
  </si>
  <si>
    <t>P/22502565/0003/25</t>
  </si>
  <si>
    <t>189,74 zł</t>
  </si>
  <si>
    <t>PIASECZNO, nr działki 164/11</t>
  </si>
  <si>
    <t>P/20569140/0002/25</t>
  </si>
  <si>
    <t>Źródło: Enea S.A.</t>
  </si>
  <si>
    <t>P/20569140/0003/25</t>
  </si>
  <si>
    <t>02.04.2025</t>
  </si>
  <si>
    <t>56,46 zł</t>
  </si>
  <si>
    <t>Zapłacona 12.03.2025</t>
  </si>
  <si>
    <t>P/22502586/0004/25</t>
  </si>
  <si>
    <t>Zapłacona 27.03.2025</t>
  </si>
  <si>
    <t>74,16 zł</t>
  </si>
  <si>
    <t>P/22502586/0005/25</t>
  </si>
  <si>
    <t>752,29 zł</t>
  </si>
  <si>
    <t>P/24030980/0002/25</t>
  </si>
  <si>
    <t>SĘPÓLNO KRAJEŃSKIE, UL. TADEUSZA KOŚCIUSZKI, nr działki 539/19</t>
  </si>
  <si>
    <t>344,29 zł</t>
  </si>
  <si>
    <t>31.03.2025</t>
  </si>
  <si>
    <t>590310600000749789|590310600000752413|590310600028316963|590310600000749628</t>
  </si>
  <si>
    <t>KAWLE 8|SĘPÓLNO KRAJEŃSKIE, BP. LEŚNA|DZIECHOWO, nr działki 193/7|KAWLE</t>
  </si>
  <si>
    <t>P/24111790/0032/25</t>
  </si>
  <si>
    <t>03.03.2025</t>
  </si>
  <si>
    <t>2 594,92 zł</t>
  </si>
  <si>
    <t>01.04.2025</t>
  </si>
  <si>
    <t>P/24111790/0033/25</t>
  </si>
  <si>
    <t>04.03.2025</t>
  </si>
  <si>
    <t>5 468,05 zł</t>
  </si>
  <si>
    <t>P/24111790/0034/25</t>
  </si>
  <si>
    <t>1 305,87 zł</t>
  </si>
  <si>
    <t>P/24111790/0035/25</t>
  </si>
  <si>
    <t>20 937,87 zł</t>
  </si>
  <si>
    <t>590310600001124929|590310600000744173|590310600000803566|590310600000749574|590310600001121454|590310600001121461|590310600001121447|590310600001086357|590310600001124905</t>
  </si>
  <si>
    <t>SĘPÓLNO KRAJEŃSKIE, UL. ORZESZKOWEJ|SĘPÓLNO KRAJEŃSKIE, UL. JEZIORNA|WŁOŚCIBÓRZ|SĘPÓLNO KRAJEŃSKIE, UL. CHOPINA|SĘPÓLNO KRAJEŃSKIE, UL. TARGOWA|SĘPÓLNO KRAJEŃSKIE, UL. SIENKIEWICZA|SĘPÓLNO KRAJEŃSKIE, UL. WOJSKA POLSKIEGO|ZBOŻE|SĘPÓLNO KRAJEŃSKIE, UL. POLNA</t>
  </si>
  <si>
    <t>P/24111790/0036/25</t>
  </si>
  <si>
    <t>Zapłacona 14.03.2025</t>
  </si>
  <si>
    <t>10 459,55 zł</t>
  </si>
  <si>
    <t>03.04.2025</t>
  </si>
  <si>
    <t>590310600007620234|590310600000749765|590310600000749659|590310600000749598|590310600000716644|590310600000002853|590310600001033528|590310600011751191|590310600028565262|590310600001086364|590310600026045254|590310600011751214|590310600000716729|590310600002313568|590310600002048002|590310600001033481|590310600000749673|590310600001068025|590310600000749741|590310600011380933|590310600000749727|590310600000749734|590310600001086371|590310600000716620|590310600000749581|590310600001089457|590310600010915990|590310600028928821|590310600029369135</t>
  </si>
  <si>
    <t>TRZCIANY|SKARPA|LUTÓWKO|DZIECHOWO|ZALESIE 7|WŁOŚCIBÓREK, nr działki STAN.201 N-40919|SIKORZ 18|WŁOŚCIBÓRZ|PIASECZNO, nr działki 164/11|ZALESIE|SĘPÓLNO KRAJEŃSKIE, BP. TADEUSZA KOŚCIUSZKI, nr działki DZ. NR 28/3|ZALESIE|ZALESIE|PIASECZNO, nr działki DZ. NR 192|ZALESIE 37|PIASECZNO|LUTÓWKO|TRZCIANY|PIASECZNO|ZALESIE 7|PIASECZNO I|PIASECZNO 4|ZALESIE|SKARPA|POD MAŁĄ CERKWICĄ|SIKORZ|LUTÓWKO BLOK 80|LUTÓWKO, nr działki 159/1|WŁOŚCIBÓREK, nr działki 105</t>
  </si>
  <si>
    <t>P/24111790/0037/25</t>
  </si>
  <si>
    <t>Zapłacona 18.03.2025</t>
  </si>
  <si>
    <t>5 837,12 zł</t>
  </si>
  <si>
    <t>09.04.2025</t>
  </si>
  <si>
    <t>590310600000803542|590310600000716668|590310600000749697|590310600028436753|590310600000716637|590310600001067677|590310600000749710|590310600000749703|590310600000749635|590310600001033535|590310600011751207|590310600001033245</t>
  </si>
  <si>
    <t>KOMIEROWO 20|NIECHORZ|NIECHORZ|KOMIEROWO, nr działki DZ. 10/15|KOMIEROWO|WAŁDÓWKO|NIECHORZ|NIECHORZ SIEDLISKO|KOMIERÓWKO|DZIECHOWO|NIECHORZ|LUTÓWKO 21</t>
  </si>
  <si>
    <t>P/24111790/0038/25</t>
  </si>
  <si>
    <t>Zapłacona 24.03.2025</t>
  </si>
  <si>
    <t>1 442,25 zł</t>
  </si>
  <si>
    <t>15.04.2025</t>
  </si>
  <si>
    <t>590310600000749642|590310600001222854|590310600000749611|590310600007532520</t>
  </si>
  <si>
    <t>JAZDROWO|JAZDROWO 17|IŁOWO|JAZDROWO 17</t>
  </si>
  <si>
    <t>P/24111790/0039/25</t>
  </si>
  <si>
    <t>18.03.2025</t>
  </si>
  <si>
    <t>3 043,84 zł</t>
  </si>
  <si>
    <t>16.04.2025</t>
  </si>
  <si>
    <t>590310600000749680|590310600000744203|590310600001068018|590310600001121430|590310600000749772|590310600011680316|590310600000749758</t>
  </si>
  <si>
    <t>LUTOWO|LUTOWO|RADOŃSK|SĘPÓLNO KRAJEŃSKIE, UL. WOJSKA POLSKIEGO|RADOŃSK|RADOŃSK 8|RADOŃSK</t>
  </si>
  <si>
    <t>P/24111790/0040/25</t>
  </si>
  <si>
    <t>22.04.2025</t>
  </si>
  <si>
    <t>LUTOWO</t>
  </si>
  <si>
    <t>P/24111790/0041/25</t>
  </si>
  <si>
    <t>25.03.2025</t>
  </si>
  <si>
    <t>Zapłacona 02.04.2025</t>
  </si>
  <si>
    <t>8 444,59 zł</t>
  </si>
  <si>
    <t>590310600001124912|590310600000744203|590310600001033498|590310600011755427|590310600000749567|590310600001121423|590310600007652341|590310600001067684|590310600001033238|590310600001067691|590310600001033221|590310600000749666|590310600000803535|590310600000716675|590310600011611396|590310600001121478|590310600029099193|590310600031271679|590310600031670724</t>
  </si>
  <si>
    <t>SĘPÓLNO KRAJEŃSKIE, UL. PLAC WOLNOŚCI|LUTOWO|ŚWIDWIE 10|SĘPÓLNO KRAJEŃSKIE, BP. WOLNOŚCI DZ.186/3|SĘPÓLNO KRAJEŃSKIE, UL. CHOJNICKA|ŚWIDWIE|WYSOKA KRAJEŃSKA|WIŚNIEWA|LUTOWO|WIŚNIEWKA|WIŚNIEWKA|LUTOWO|WYSOKA KRAJEŃSKA 10|SĘPÓLNO KRAJEŃSKIE, BP. TADEUSZA KOŚCIUSZKI 2|WIŚNIEWA 13|SĘPÓLNO KRAJEŃSKIE, UL. REYMONTA|SĘPÓLNO KRAJEŃSKIE, UL. RADOSNA, nr działki 545/2|SĘPÓLNO KRAJEŃSKIE, UL. STORCZYKOWA, nr działki 994|SĘPÓLNO KRAJEŃSKIE, UL. RÓŻANA, nr działki 898</t>
  </si>
  <si>
    <t>P/24111790/0042/25</t>
  </si>
  <si>
    <t>1 787,30 zł</t>
  </si>
  <si>
    <t>24.04.2025</t>
  </si>
  <si>
    <t>590310600000780676|590310600000749543|590310600028458335|590310600000752444|590310600026271561</t>
  </si>
  <si>
    <t>SĘPÓLNO KRAJEŃSKIE, BP. JEZIORNA 2|SĘPÓLNO KRAJEŃSKIE, UL. KOMIEROWSKA|SĘPÓLNO KRAJEŃSKIE, UL. PRZEMYSŁOWA, nr działki 71|SĘPÓLNO KRAJEŃSKIE, BP. TADEUSZA KOŚCIUSZKI 2|SĘPÓLNO KRAJEŃSKIE, BP. SKŁADOWA, nr działki 5</t>
  </si>
  <si>
    <t>P/24111790/0043/25</t>
  </si>
  <si>
    <t>2 343,46 zł</t>
  </si>
  <si>
    <t>25.04.2025</t>
  </si>
  <si>
    <t>590310600001086326|590310600012186329</t>
  </si>
  <si>
    <t>SĘPÓLNO KRAJEŃSKIE, BP. TADEUSZA KOŚCIUSZKI 11|SĘPÓLNO KRAJEŃSKIE, BP. NIECHORSKA, nr działki 31/7, 31/12</t>
  </si>
  <si>
    <t>P/24111790/0044/25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</si>
</sst>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16" fillId="0" borderId="0" xfId="0" applyFont="1"/>
    <xf numFmtId="0" fontId="0" fillId="0" borderId="0" xfId="0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Fill="1" applyBorder="1" applyAlignment="1">
      <alignment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8" workbookViewId="0">
      <selection activeCell="D71" sqref="D71"/>
    </sheetView>
  </sheetViews>
  <sheetFormatPr defaultRowHeight="15" x14ac:dyDescent="0.25"/>
  <cols>
    <col min="1" max="1" width="16.85546875" customWidth="1"/>
    <col min="2" max="3" width="19" customWidth="1"/>
    <col min="4" max="4" width="43.140625" customWidth="1"/>
    <col min="5" max="5" width="38.7109375" customWidth="1"/>
    <col min="6" max="6" width="11.28515625" customWidth="1"/>
    <col min="7" max="7" width="11.42578125" customWidth="1"/>
    <col min="8" max="9" width="0" hidden="1" customWidth="1"/>
  </cols>
  <sheetData>
    <row r="1" spans="1:9" x14ac:dyDescent="0.25">
      <c r="A1" s="3" t="s">
        <v>76</v>
      </c>
      <c r="D1" s="4"/>
      <c r="E1" s="1"/>
    </row>
    <row r="2" spans="1:9" x14ac:dyDescent="0.25">
      <c r="A2" s="5" t="s">
        <v>72</v>
      </c>
      <c r="D2" s="4"/>
      <c r="E2" s="1"/>
    </row>
    <row r="3" spans="1:9" x14ac:dyDescent="0.25">
      <c r="A3" s="5"/>
      <c r="D3" s="4"/>
      <c r="E3" s="1"/>
    </row>
    <row r="4" spans="1:9" x14ac:dyDescent="0.25">
      <c r="A4" s="3" t="s">
        <v>73</v>
      </c>
      <c r="B4" s="3" t="s">
        <v>74</v>
      </c>
      <c r="C4" s="3" t="s">
        <v>77</v>
      </c>
      <c r="D4" s="6"/>
      <c r="E4" s="3"/>
      <c r="F4" s="7"/>
    </row>
    <row r="5" spans="1:9" x14ac:dyDescent="0.25">
      <c r="B5" s="3" t="s">
        <v>75</v>
      </c>
      <c r="C5" s="3" t="s">
        <v>78</v>
      </c>
      <c r="D5" s="3"/>
      <c r="E5" s="3"/>
    </row>
    <row r="6" spans="1:9" x14ac:dyDescent="0.25">
      <c r="A6" s="3" t="s">
        <v>79</v>
      </c>
      <c r="D6" s="4"/>
      <c r="E6" s="1"/>
    </row>
    <row r="7" spans="1:9" ht="30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8" t="s">
        <v>7</v>
      </c>
      <c r="I7" s="2"/>
    </row>
    <row r="8" spans="1:9" ht="30" x14ac:dyDescent="0.25">
      <c r="A8" s="2" t="s">
        <v>86</v>
      </c>
      <c r="B8" s="2" t="s">
        <v>191</v>
      </c>
      <c r="C8" s="2" t="s">
        <v>10</v>
      </c>
      <c r="D8" s="2" t="s">
        <v>11</v>
      </c>
      <c r="E8" s="2" t="str">
        <f>"590310600028526492"</f>
        <v>590310600028526492</v>
      </c>
      <c r="F8" s="2" t="s">
        <v>192</v>
      </c>
      <c r="G8" s="2" t="s">
        <v>193</v>
      </c>
      <c r="H8" t="s">
        <v>14</v>
      </c>
      <c r="I8" t="s">
        <v>194</v>
      </c>
    </row>
    <row r="9" spans="1:9" x14ac:dyDescent="0.25">
      <c r="A9" s="2" t="s">
        <v>44</v>
      </c>
      <c r="B9" s="2" t="s">
        <v>189</v>
      </c>
      <c r="C9" s="2" t="s">
        <v>10</v>
      </c>
      <c r="D9" s="2" t="s">
        <v>188</v>
      </c>
      <c r="E9" s="2" t="str">
        <f>"590310600028565262"</f>
        <v>590310600028565262</v>
      </c>
      <c r="F9" s="2" t="s">
        <v>86</v>
      </c>
      <c r="G9" s="2" t="s">
        <v>187</v>
      </c>
      <c r="H9" t="s">
        <v>14</v>
      </c>
      <c r="I9" t="s">
        <v>90</v>
      </c>
    </row>
    <row r="10" spans="1:9" ht="30" x14ac:dyDescent="0.25">
      <c r="A10" s="2" t="s">
        <v>8</v>
      </c>
      <c r="B10" s="2" t="s">
        <v>9</v>
      </c>
      <c r="C10" s="2" t="s">
        <v>10</v>
      </c>
      <c r="D10" s="2" t="s">
        <v>11</v>
      </c>
      <c r="E10" s="2" t="str">
        <f>"590310600028526492"</f>
        <v>590310600028526492</v>
      </c>
      <c r="F10" s="2" t="s">
        <v>12</v>
      </c>
      <c r="G10" s="2" t="s">
        <v>13</v>
      </c>
      <c r="H10" t="s">
        <v>14</v>
      </c>
      <c r="I10" t="s">
        <v>80</v>
      </c>
    </row>
    <row r="11" spans="1:9" ht="30" x14ac:dyDescent="0.25">
      <c r="A11" s="2" t="s">
        <v>159</v>
      </c>
      <c r="B11" s="2" t="s">
        <v>186</v>
      </c>
      <c r="C11" s="2" t="s">
        <v>10</v>
      </c>
      <c r="D11" s="2" t="s">
        <v>185</v>
      </c>
      <c r="E11" s="2" t="str">
        <f>"590310600031438027"</f>
        <v>590310600031438027</v>
      </c>
      <c r="F11" s="2" t="s">
        <v>155</v>
      </c>
      <c r="G11" s="2" t="s">
        <v>184</v>
      </c>
      <c r="H11" t="s">
        <v>14</v>
      </c>
      <c r="I11" t="s">
        <v>153</v>
      </c>
    </row>
    <row r="12" spans="1:9" x14ac:dyDescent="0.25">
      <c r="A12" s="2" t="s">
        <v>23</v>
      </c>
      <c r="B12" s="2" t="s">
        <v>183</v>
      </c>
      <c r="C12" s="2" t="s">
        <v>10</v>
      </c>
      <c r="D12" s="2" t="s">
        <v>181</v>
      </c>
      <c r="E12" s="2" t="str">
        <f>"590310600031419002"</f>
        <v>590310600031419002</v>
      </c>
      <c r="F12" s="2" t="s">
        <v>102</v>
      </c>
      <c r="G12" s="2" t="s">
        <v>14</v>
      </c>
      <c r="H12" t="s">
        <v>14</v>
      </c>
      <c r="I12" t="s">
        <v>180</v>
      </c>
    </row>
    <row r="13" spans="1:9" x14ac:dyDescent="0.25">
      <c r="A13" s="2" t="s">
        <v>44</v>
      </c>
      <c r="B13" s="2" t="s">
        <v>182</v>
      </c>
      <c r="C13" s="2" t="s">
        <v>10</v>
      </c>
      <c r="D13" s="2" t="s">
        <v>181</v>
      </c>
      <c r="E13" s="2" t="str">
        <f>"590310600031419002"</f>
        <v>590310600031419002</v>
      </c>
      <c r="F13" s="2" t="s">
        <v>86</v>
      </c>
      <c r="G13" s="2" t="s">
        <v>14</v>
      </c>
      <c r="H13" t="s">
        <v>14</v>
      </c>
      <c r="I13" t="s">
        <v>180</v>
      </c>
    </row>
    <row r="14" spans="1:9" x14ac:dyDescent="0.25">
      <c r="A14" s="2" t="s">
        <v>143</v>
      </c>
      <c r="B14" s="2" t="s">
        <v>198</v>
      </c>
      <c r="C14" s="2" t="s">
        <v>10</v>
      </c>
      <c r="D14" s="2" t="s">
        <v>176</v>
      </c>
      <c r="E14" s="2" t="str">
        <f>"590310600030982033"</f>
        <v>590310600030982033</v>
      </c>
      <c r="F14" s="2" t="s">
        <v>192</v>
      </c>
      <c r="G14" s="2" t="s">
        <v>197</v>
      </c>
      <c r="H14" t="s">
        <v>14</v>
      </c>
      <c r="I14" t="s">
        <v>196</v>
      </c>
    </row>
    <row r="15" spans="1:9" ht="30" x14ac:dyDescent="0.25">
      <c r="A15" s="2" t="s">
        <v>86</v>
      </c>
      <c r="B15" s="2" t="s">
        <v>195</v>
      </c>
      <c r="C15" s="2" t="s">
        <v>10</v>
      </c>
      <c r="D15" s="2" t="s">
        <v>17</v>
      </c>
      <c r="E15" s="2" t="str">
        <f>"590310600030311468"</f>
        <v>590310600030311468</v>
      </c>
      <c r="F15" s="2" t="s">
        <v>143</v>
      </c>
      <c r="G15" s="2" t="s">
        <v>178</v>
      </c>
      <c r="H15" t="s">
        <v>14</v>
      </c>
      <c r="I15" t="s">
        <v>194</v>
      </c>
    </row>
    <row r="16" spans="1:9" ht="30" x14ac:dyDescent="0.25">
      <c r="A16" s="2" t="s">
        <v>23</v>
      </c>
      <c r="B16" s="2" t="s">
        <v>179</v>
      </c>
      <c r="C16" s="2" t="s">
        <v>10</v>
      </c>
      <c r="D16" s="2" t="s">
        <v>17</v>
      </c>
      <c r="E16" s="2" t="str">
        <f>"590310600030311468"</f>
        <v>590310600030311468</v>
      </c>
      <c r="F16" s="2" t="s">
        <v>175</v>
      </c>
      <c r="G16" s="2" t="s">
        <v>178</v>
      </c>
      <c r="H16" t="s">
        <v>14</v>
      </c>
      <c r="I16" t="s">
        <v>93</v>
      </c>
    </row>
    <row r="17" spans="1:9" x14ac:dyDescent="0.25">
      <c r="A17" s="2" t="s">
        <v>23</v>
      </c>
      <c r="B17" s="2" t="s">
        <v>177</v>
      </c>
      <c r="C17" s="2" t="s">
        <v>10</v>
      </c>
      <c r="D17" s="2" t="s">
        <v>176</v>
      </c>
      <c r="E17" s="2" t="str">
        <f>"590310600030982033"</f>
        <v>590310600030982033</v>
      </c>
      <c r="F17" s="2" t="s">
        <v>175</v>
      </c>
      <c r="G17" s="2" t="s">
        <v>174</v>
      </c>
      <c r="H17" t="s">
        <v>14</v>
      </c>
      <c r="I17" t="s">
        <v>93</v>
      </c>
    </row>
    <row r="18" spans="1:9" ht="30" x14ac:dyDescent="0.25">
      <c r="A18" s="2" t="s">
        <v>19</v>
      </c>
      <c r="B18" s="2" t="s">
        <v>18</v>
      </c>
      <c r="C18" s="2" t="s">
        <v>10</v>
      </c>
      <c r="D18" s="2" t="s">
        <v>17</v>
      </c>
      <c r="E18" s="2" t="str">
        <f>"590310600030311468"</f>
        <v>590310600030311468</v>
      </c>
      <c r="F18" s="2" t="s">
        <v>16</v>
      </c>
      <c r="G18" s="2" t="s">
        <v>15</v>
      </c>
      <c r="H18" t="s">
        <v>14</v>
      </c>
      <c r="I18" t="s">
        <v>80</v>
      </c>
    </row>
    <row r="19" spans="1:9" x14ac:dyDescent="0.25">
      <c r="A19" s="2" t="s">
        <v>86</v>
      </c>
      <c r="B19" s="2" t="s">
        <v>200</v>
      </c>
      <c r="C19" s="2" t="s">
        <v>10</v>
      </c>
      <c r="D19" s="2" t="s">
        <v>22</v>
      </c>
      <c r="E19" s="2" t="str">
        <f>"590310600030365348"</f>
        <v>590310600030365348</v>
      </c>
      <c r="F19" s="2" t="s">
        <v>192</v>
      </c>
      <c r="G19" s="2" t="s">
        <v>199</v>
      </c>
      <c r="H19" t="s">
        <v>14</v>
      </c>
      <c r="I19" t="s">
        <v>194</v>
      </c>
    </row>
    <row r="20" spans="1:9" x14ac:dyDescent="0.25">
      <c r="A20" s="2" t="s">
        <v>20</v>
      </c>
      <c r="B20" s="2" t="s">
        <v>21</v>
      </c>
      <c r="C20" s="2" t="s">
        <v>10</v>
      </c>
      <c r="D20" s="2" t="s">
        <v>22</v>
      </c>
      <c r="E20" s="2" t="str">
        <f>"590310600030365348"</f>
        <v>590310600030365348</v>
      </c>
      <c r="F20" s="2" t="s">
        <v>23</v>
      </c>
      <c r="G20" s="2" t="s">
        <v>24</v>
      </c>
      <c r="H20" t="s">
        <v>14</v>
      </c>
      <c r="I20" t="s">
        <v>80</v>
      </c>
    </row>
    <row r="21" spans="1:9" ht="45" x14ac:dyDescent="0.25">
      <c r="A21" s="2" t="s">
        <v>172</v>
      </c>
      <c r="B21" s="2" t="s">
        <v>262</v>
      </c>
      <c r="C21" s="2" t="s">
        <v>10</v>
      </c>
      <c r="D21" s="2" t="s">
        <v>261</v>
      </c>
      <c r="E21" s="2" t="s">
        <v>260</v>
      </c>
      <c r="F21" s="2" t="s">
        <v>259</v>
      </c>
      <c r="G21" s="2" t="s">
        <v>258</v>
      </c>
      <c r="H21" t="s">
        <v>14</v>
      </c>
      <c r="I21" t="s">
        <v>248</v>
      </c>
    </row>
    <row r="22" spans="1:9" ht="105" x14ac:dyDescent="0.25">
      <c r="A22" s="2" t="s">
        <v>166</v>
      </c>
      <c r="B22" s="2" t="s">
        <v>257</v>
      </c>
      <c r="C22" s="2" t="s">
        <v>10</v>
      </c>
      <c r="D22" s="2" t="s">
        <v>256</v>
      </c>
      <c r="E22" s="2" t="s">
        <v>255</v>
      </c>
      <c r="F22" s="2" t="s">
        <v>254</v>
      </c>
      <c r="G22" s="2" t="s">
        <v>253</v>
      </c>
      <c r="H22" t="s">
        <v>14</v>
      </c>
      <c r="I22" t="s">
        <v>248</v>
      </c>
    </row>
    <row r="23" spans="1:9" ht="225" x14ac:dyDescent="0.25">
      <c r="A23" s="2" t="s">
        <v>247</v>
      </c>
      <c r="B23" s="2" t="s">
        <v>252</v>
      </c>
      <c r="C23" s="2" t="s">
        <v>10</v>
      </c>
      <c r="D23" s="2" t="s">
        <v>251</v>
      </c>
      <c r="E23" s="2" t="s">
        <v>250</v>
      </c>
      <c r="F23" s="2" t="s">
        <v>244</v>
      </c>
      <c r="G23" s="2" t="s">
        <v>249</v>
      </c>
      <c r="H23" t="s">
        <v>14</v>
      </c>
      <c r="I23" t="s">
        <v>248</v>
      </c>
    </row>
    <row r="24" spans="1:9" x14ac:dyDescent="0.25">
      <c r="A24" s="2" t="s">
        <v>247</v>
      </c>
      <c r="B24" s="2" t="s">
        <v>246</v>
      </c>
      <c r="C24" s="2" t="s">
        <v>10</v>
      </c>
      <c r="D24" s="2" t="s">
        <v>245</v>
      </c>
      <c r="E24" s="2" t="str">
        <f>"590310600000744203"</f>
        <v>590310600000744203</v>
      </c>
      <c r="F24" s="2" t="s">
        <v>244</v>
      </c>
      <c r="G24" s="2" t="s">
        <v>14</v>
      </c>
      <c r="H24" t="s">
        <v>14</v>
      </c>
      <c r="I24" t="s">
        <v>180</v>
      </c>
    </row>
    <row r="25" spans="1:9" ht="60" x14ac:dyDescent="0.25">
      <c r="A25" s="2" t="s">
        <v>143</v>
      </c>
      <c r="B25" s="2" t="s">
        <v>243</v>
      </c>
      <c r="C25" s="2" t="s">
        <v>10</v>
      </c>
      <c r="D25" s="2" t="s">
        <v>242</v>
      </c>
      <c r="E25" s="2" t="s">
        <v>241</v>
      </c>
      <c r="F25" s="2" t="s">
        <v>240</v>
      </c>
      <c r="G25" s="2" t="s">
        <v>239</v>
      </c>
      <c r="H25" t="s">
        <v>14</v>
      </c>
      <c r="I25" t="s">
        <v>196</v>
      </c>
    </row>
    <row r="26" spans="1:9" ht="45" x14ac:dyDescent="0.25">
      <c r="A26" s="2" t="s">
        <v>238</v>
      </c>
      <c r="B26" s="2" t="s">
        <v>237</v>
      </c>
      <c r="C26" s="2" t="s">
        <v>10</v>
      </c>
      <c r="D26" s="2" t="s">
        <v>236</v>
      </c>
      <c r="E26" s="2" t="s">
        <v>235</v>
      </c>
      <c r="F26" s="2" t="s">
        <v>234</v>
      </c>
      <c r="G26" s="2" t="s">
        <v>233</v>
      </c>
      <c r="H26" t="s">
        <v>14</v>
      </c>
      <c r="I26" t="s">
        <v>232</v>
      </c>
    </row>
    <row r="27" spans="1:9" ht="105" x14ac:dyDescent="0.25">
      <c r="A27" s="2" t="s">
        <v>128</v>
      </c>
      <c r="B27" s="2" t="s">
        <v>231</v>
      </c>
      <c r="C27" s="2" t="s">
        <v>10</v>
      </c>
      <c r="D27" s="2" t="s">
        <v>230</v>
      </c>
      <c r="E27" s="2" t="s">
        <v>229</v>
      </c>
      <c r="F27" s="2" t="s">
        <v>228</v>
      </c>
      <c r="G27" s="2" t="s">
        <v>227</v>
      </c>
      <c r="H27" t="s">
        <v>14</v>
      </c>
      <c r="I27" t="s">
        <v>226</v>
      </c>
    </row>
    <row r="28" spans="1:9" ht="240" x14ac:dyDescent="0.25">
      <c r="A28" s="2" t="s">
        <v>102</v>
      </c>
      <c r="B28" s="2" t="s">
        <v>225</v>
      </c>
      <c r="C28" s="2" t="s">
        <v>10</v>
      </c>
      <c r="D28" s="2" t="s">
        <v>224</v>
      </c>
      <c r="E28" s="2" t="s">
        <v>223</v>
      </c>
      <c r="F28" s="2" t="s">
        <v>222</v>
      </c>
      <c r="G28" s="2" t="s">
        <v>221</v>
      </c>
      <c r="H28" t="s">
        <v>14</v>
      </c>
      <c r="I28" t="s">
        <v>220</v>
      </c>
    </row>
    <row r="29" spans="1:9" ht="135" x14ac:dyDescent="0.25">
      <c r="A29" s="2" t="s">
        <v>86</v>
      </c>
      <c r="B29" s="2" t="s">
        <v>219</v>
      </c>
      <c r="C29" s="2" t="s">
        <v>10</v>
      </c>
      <c r="D29" s="2" t="s">
        <v>218</v>
      </c>
      <c r="E29" s="2" t="s">
        <v>217</v>
      </c>
      <c r="F29" s="2" t="s">
        <v>192</v>
      </c>
      <c r="G29" s="2" t="s">
        <v>216</v>
      </c>
      <c r="H29" t="s">
        <v>14</v>
      </c>
      <c r="I29" t="s">
        <v>194</v>
      </c>
    </row>
    <row r="30" spans="1:9" ht="45" x14ac:dyDescent="0.25">
      <c r="A30" s="2" t="s">
        <v>86</v>
      </c>
      <c r="B30" s="2" t="s">
        <v>215</v>
      </c>
      <c r="C30" s="2" t="s">
        <v>10</v>
      </c>
      <c r="D30" s="2" t="s">
        <v>205</v>
      </c>
      <c r="E30" s="2" t="s">
        <v>204</v>
      </c>
      <c r="F30" s="2" t="s">
        <v>192</v>
      </c>
      <c r="G30" s="2" t="s">
        <v>214</v>
      </c>
      <c r="H30" t="s">
        <v>14</v>
      </c>
      <c r="I30" t="s">
        <v>194</v>
      </c>
    </row>
    <row r="31" spans="1:9" ht="30" x14ac:dyDescent="0.25">
      <c r="A31" s="2" t="s">
        <v>211</v>
      </c>
      <c r="B31" s="2" t="s">
        <v>213</v>
      </c>
      <c r="C31" s="2" t="s">
        <v>10</v>
      </c>
      <c r="D31" s="2" t="s">
        <v>38</v>
      </c>
      <c r="E31" s="2" t="str">
        <f>"590310600031398390"</f>
        <v>590310600031398390</v>
      </c>
      <c r="F31" s="2" t="s">
        <v>209</v>
      </c>
      <c r="G31" s="2" t="s">
        <v>212</v>
      </c>
      <c r="H31" t="s">
        <v>14</v>
      </c>
      <c r="I31" t="s">
        <v>170</v>
      </c>
    </row>
    <row r="32" spans="1:9" ht="45" x14ac:dyDescent="0.25">
      <c r="A32" s="2" t="s">
        <v>211</v>
      </c>
      <c r="B32" s="2" t="s">
        <v>210</v>
      </c>
      <c r="C32" s="2" t="s">
        <v>10</v>
      </c>
      <c r="D32" s="2" t="s">
        <v>96</v>
      </c>
      <c r="E32" s="2" t="s">
        <v>95</v>
      </c>
      <c r="F32" s="2" t="s">
        <v>209</v>
      </c>
      <c r="G32" s="2" t="s">
        <v>208</v>
      </c>
      <c r="H32" t="s">
        <v>14</v>
      </c>
      <c r="I32" t="s">
        <v>170</v>
      </c>
    </row>
    <row r="33" spans="1:9" ht="45" x14ac:dyDescent="0.25">
      <c r="A33" s="2" t="s">
        <v>207</v>
      </c>
      <c r="B33" s="2" t="s">
        <v>206</v>
      </c>
      <c r="C33" s="2" t="s">
        <v>10</v>
      </c>
      <c r="D33" s="2" t="s">
        <v>205</v>
      </c>
      <c r="E33" s="2" t="s">
        <v>204</v>
      </c>
      <c r="F33" s="2" t="s">
        <v>203</v>
      </c>
      <c r="G33" s="2" t="s">
        <v>202</v>
      </c>
      <c r="H33" t="s">
        <v>14</v>
      </c>
      <c r="I33" t="s">
        <v>170</v>
      </c>
    </row>
    <row r="34" spans="1:9" x14ac:dyDescent="0.25">
      <c r="A34" s="2" t="s">
        <v>69</v>
      </c>
      <c r="B34" s="2" t="s">
        <v>173</v>
      </c>
      <c r="C34" s="2" t="s">
        <v>10</v>
      </c>
      <c r="D34" s="2" t="s">
        <v>167</v>
      </c>
      <c r="E34" s="2" t="str">
        <f>"590310600001068049"</f>
        <v>590310600001068049</v>
      </c>
      <c r="F34" s="2" t="s">
        <v>172</v>
      </c>
      <c r="G34" s="2" t="s">
        <v>171</v>
      </c>
      <c r="H34" t="s">
        <v>14</v>
      </c>
      <c r="I34" t="s">
        <v>170</v>
      </c>
    </row>
    <row r="35" spans="1:9" x14ac:dyDescent="0.25">
      <c r="A35" s="2" t="s">
        <v>169</v>
      </c>
      <c r="B35" s="2" t="s">
        <v>168</v>
      </c>
      <c r="C35" s="2" t="s">
        <v>10</v>
      </c>
      <c r="D35" s="2" t="s">
        <v>167</v>
      </c>
      <c r="E35" s="2" t="str">
        <f>"590310600001068049"</f>
        <v>590310600001068049</v>
      </c>
      <c r="F35" s="2" t="s">
        <v>166</v>
      </c>
      <c r="G35" s="2" t="s">
        <v>165</v>
      </c>
      <c r="H35" t="s">
        <v>14</v>
      </c>
      <c r="I35" t="s">
        <v>164</v>
      </c>
    </row>
    <row r="36" spans="1:9" ht="75" x14ac:dyDescent="0.25">
      <c r="A36" s="2" t="s">
        <v>159</v>
      </c>
      <c r="B36" s="2" t="s">
        <v>163</v>
      </c>
      <c r="C36" s="2" t="s">
        <v>10</v>
      </c>
      <c r="D36" s="2" t="s">
        <v>162</v>
      </c>
      <c r="E36" s="2" t="s">
        <v>161</v>
      </c>
      <c r="F36" s="2" t="s">
        <v>155</v>
      </c>
      <c r="G36" s="2" t="s">
        <v>160</v>
      </c>
      <c r="H36" t="s">
        <v>14</v>
      </c>
      <c r="I36" t="s">
        <v>153</v>
      </c>
    </row>
    <row r="37" spans="1:9" ht="60" x14ac:dyDescent="0.25">
      <c r="A37" s="2" t="s">
        <v>159</v>
      </c>
      <c r="B37" s="2" t="s">
        <v>158</v>
      </c>
      <c r="C37" s="2" t="s">
        <v>10</v>
      </c>
      <c r="D37" s="2" t="s">
        <v>157</v>
      </c>
      <c r="E37" s="2" t="s">
        <v>156</v>
      </c>
      <c r="F37" s="2" t="s">
        <v>155</v>
      </c>
      <c r="G37" s="2" t="s">
        <v>154</v>
      </c>
      <c r="H37" t="s">
        <v>14</v>
      </c>
      <c r="I37" t="s">
        <v>153</v>
      </c>
    </row>
    <row r="38" spans="1:9" ht="30" x14ac:dyDescent="0.25">
      <c r="A38" s="2" t="s">
        <v>147</v>
      </c>
      <c r="B38" s="2" t="s">
        <v>152</v>
      </c>
      <c r="C38" s="2" t="s">
        <v>10</v>
      </c>
      <c r="D38" s="2" t="s">
        <v>151</v>
      </c>
      <c r="E38" s="2" t="s">
        <v>150</v>
      </c>
      <c r="F38" s="2" t="s">
        <v>143</v>
      </c>
      <c r="G38" s="2" t="s">
        <v>149</v>
      </c>
      <c r="H38" t="s">
        <v>14</v>
      </c>
      <c r="I38" t="s">
        <v>148</v>
      </c>
    </row>
    <row r="39" spans="1:9" ht="30" x14ac:dyDescent="0.25">
      <c r="A39" s="2" t="s">
        <v>147</v>
      </c>
      <c r="B39" s="2" t="s">
        <v>146</v>
      </c>
      <c r="C39" s="2" t="s">
        <v>10</v>
      </c>
      <c r="D39" s="2" t="s">
        <v>145</v>
      </c>
      <c r="E39" s="2" t="s">
        <v>144</v>
      </c>
      <c r="F39" s="2" t="s">
        <v>143</v>
      </c>
      <c r="G39" s="2" t="s">
        <v>142</v>
      </c>
      <c r="H39" t="s">
        <v>14</v>
      </c>
      <c r="I39" t="s">
        <v>141</v>
      </c>
    </row>
    <row r="40" spans="1:9" x14ac:dyDescent="0.25">
      <c r="A40" s="2" t="s">
        <v>138</v>
      </c>
      <c r="B40" s="2" t="s">
        <v>140</v>
      </c>
      <c r="C40" s="2" t="s">
        <v>10</v>
      </c>
      <c r="D40" s="2" t="s">
        <v>32</v>
      </c>
      <c r="E40" s="2" t="str">
        <f>"590310600011369914"</f>
        <v>590310600011369914</v>
      </c>
      <c r="F40" s="2" t="s">
        <v>136</v>
      </c>
      <c r="G40" s="2" t="s">
        <v>139</v>
      </c>
      <c r="H40" t="s">
        <v>14</v>
      </c>
      <c r="I40" t="s">
        <v>117</v>
      </c>
    </row>
    <row r="41" spans="1:9" ht="30" x14ac:dyDescent="0.25">
      <c r="A41" s="2" t="s">
        <v>138</v>
      </c>
      <c r="B41" s="2" t="s">
        <v>137</v>
      </c>
      <c r="C41" s="2" t="s">
        <v>10</v>
      </c>
      <c r="D41" s="2" t="s">
        <v>130</v>
      </c>
      <c r="E41" s="2" t="s">
        <v>129</v>
      </c>
      <c r="F41" s="2" t="s">
        <v>136</v>
      </c>
      <c r="G41" s="2" t="s">
        <v>135</v>
      </c>
      <c r="H41" t="s">
        <v>14</v>
      </c>
      <c r="I41" t="s">
        <v>117</v>
      </c>
    </row>
    <row r="42" spans="1:9" x14ac:dyDescent="0.25">
      <c r="A42" s="2" t="s">
        <v>132</v>
      </c>
      <c r="B42" s="2" t="s">
        <v>134</v>
      </c>
      <c r="C42" s="2" t="s">
        <v>10</v>
      </c>
      <c r="D42" s="2" t="s">
        <v>32</v>
      </c>
      <c r="E42" s="2" t="str">
        <f>"590310600011369914"</f>
        <v>590310600011369914</v>
      </c>
      <c r="F42" s="2" t="s">
        <v>128</v>
      </c>
      <c r="G42" s="2" t="s">
        <v>133</v>
      </c>
      <c r="H42" t="s">
        <v>14</v>
      </c>
      <c r="I42" t="s">
        <v>117</v>
      </c>
    </row>
    <row r="43" spans="1:9" ht="30" x14ac:dyDescent="0.25">
      <c r="A43" s="2" t="s">
        <v>132</v>
      </c>
      <c r="B43" s="2" t="s">
        <v>131</v>
      </c>
      <c r="C43" s="2" t="s">
        <v>10</v>
      </c>
      <c r="D43" s="2" t="s">
        <v>130</v>
      </c>
      <c r="E43" s="2" t="s">
        <v>129</v>
      </c>
      <c r="F43" s="2" t="s">
        <v>128</v>
      </c>
      <c r="G43" s="2" t="s">
        <v>127</v>
      </c>
      <c r="H43" t="s">
        <v>14</v>
      </c>
      <c r="I43" t="s">
        <v>117</v>
      </c>
    </row>
    <row r="44" spans="1:9" ht="120" x14ac:dyDescent="0.25">
      <c r="A44" s="2" t="s">
        <v>53</v>
      </c>
      <c r="B44" s="2" t="s">
        <v>126</v>
      </c>
      <c r="C44" s="2" t="s">
        <v>10</v>
      </c>
      <c r="D44" s="2" t="s">
        <v>125</v>
      </c>
      <c r="E44" s="2" t="s">
        <v>124</v>
      </c>
      <c r="F44" s="2" t="s">
        <v>119</v>
      </c>
      <c r="G44" s="2" t="s">
        <v>123</v>
      </c>
      <c r="H44" t="s">
        <v>14</v>
      </c>
      <c r="I44" t="s">
        <v>117</v>
      </c>
    </row>
    <row r="45" spans="1:9" ht="105" x14ac:dyDescent="0.25">
      <c r="A45" s="2" t="s">
        <v>53</v>
      </c>
      <c r="B45" s="2" t="s">
        <v>122</v>
      </c>
      <c r="C45" s="2" t="s">
        <v>10</v>
      </c>
      <c r="D45" s="2" t="s">
        <v>121</v>
      </c>
      <c r="E45" s="2" t="s">
        <v>120</v>
      </c>
      <c r="F45" s="2" t="s">
        <v>119</v>
      </c>
      <c r="G45" s="2" t="s">
        <v>118</v>
      </c>
      <c r="H45" t="s">
        <v>14</v>
      </c>
      <c r="I45" t="s">
        <v>117</v>
      </c>
    </row>
    <row r="46" spans="1:9" x14ac:dyDescent="0.25">
      <c r="A46" s="2" t="s">
        <v>113</v>
      </c>
      <c r="B46" s="2" t="s">
        <v>116</v>
      </c>
      <c r="C46" s="2" t="s">
        <v>10</v>
      </c>
      <c r="D46" s="2" t="s">
        <v>115</v>
      </c>
      <c r="E46" s="2" t="str">
        <f>"590310600007620234"</f>
        <v>590310600007620234</v>
      </c>
      <c r="F46" s="2" t="s">
        <v>109</v>
      </c>
      <c r="G46" s="2" t="s">
        <v>114</v>
      </c>
      <c r="H46" t="s">
        <v>14</v>
      </c>
      <c r="I46" t="s">
        <v>93</v>
      </c>
    </row>
    <row r="47" spans="1:9" ht="30" x14ac:dyDescent="0.25">
      <c r="A47" s="2" t="s">
        <v>113</v>
      </c>
      <c r="B47" s="2" t="s">
        <v>112</v>
      </c>
      <c r="C47" s="2" t="s">
        <v>10</v>
      </c>
      <c r="D47" s="2" t="s">
        <v>111</v>
      </c>
      <c r="E47" s="2" t="s">
        <v>110</v>
      </c>
      <c r="F47" s="2" t="s">
        <v>109</v>
      </c>
      <c r="G47" s="2" t="s">
        <v>108</v>
      </c>
      <c r="H47" t="s">
        <v>14</v>
      </c>
      <c r="I47" t="s">
        <v>93</v>
      </c>
    </row>
    <row r="48" spans="1:9" ht="30" x14ac:dyDescent="0.25">
      <c r="A48" s="2" t="s">
        <v>23</v>
      </c>
      <c r="B48" s="2" t="s">
        <v>107</v>
      </c>
      <c r="C48" s="2" t="s">
        <v>10</v>
      </c>
      <c r="D48" s="2" t="s">
        <v>201</v>
      </c>
      <c r="E48" s="2" t="str">
        <f>"590310600011595467"</f>
        <v>590310600011595467</v>
      </c>
      <c r="F48" s="2" t="s">
        <v>102</v>
      </c>
      <c r="G48" s="2" t="s">
        <v>106</v>
      </c>
      <c r="H48" t="s">
        <v>14</v>
      </c>
      <c r="I48" t="s">
        <v>93</v>
      </c>
    </row>
    <row r="49" spans="1:9" ht="409.5" x14ac:dyDescent="0.25">
      <c r="A49" s="2" t="s">
        <v>23</v>
      </c>
      <c r="B49" s="2" t="s">
        <v>105</v>
      </c>
      <c r="C49" s="2" t="s">
        <v>10</v>
      </c>
      <c r="D49" s="2" t="s">
        <v>104</v>
      </c>
      <c r="E49" s="2" t="s">
        <v>103</v>
      </c>
      <c r="F49" s="2" t="s">
        <v>102</v>
      </c>
      <c r="G49" s="2" t="s">
        <v>101</v>
      </c>
      <c r="H49" t="s">
        <v>14</v>
      </c>
      <c r="I49" t="s">
        <v>84</v>
      </c>
    </row>
    <row r="50" spans="1:9" ht="30" x14ac:dyDescent="0.25">
      <c r="A50" s="2" t="s">
        <v>44</v>
      </c>
      <c r="B50" s="2" t="s">
        <v>100</v>
      </c>
      <c r="C50" s="2" t="s">
        <v>10</v>
      </c>
      <c r="D50" s="2" t="s">
        <v>38</v>
      </c>
      <c r="E50" s="2" t="str">
        <f>"590310600031398390"</f>
        <v>590310600031398390</v>
      </c>
      <c r="F50" s="2" t="s">
        <v>86</v>
      </c>
      <c r="G50" s="2" t="s">
        <v>99</v>
      </c>
      <c r="H50" t="s">
        <v>14</v>
      </c>
      <c r="I50" t="s">
        <v>98</v>
      </c>
    </row>
    <row r="51" spans="1:9" ht="45" x14ac:dyDescent="0.25">
      <c r="A51" s="2" t="s">
        <v>44</v>
      </c>
      <c r="B51" s="2" t="s">
        <v>97</v>
      </c>
      <c r="C51" s="2" t="s">
        <v>10</v>
      </c>
      <c r="D51" s="2" t="s">
        <v>96</v>
      </c>
      <c r="E51" s="2" t="s">
        <v>95</v>
      </c>
      <c r="F51" s="2" t="s">
        <v>86</v>
      </c>
      <c r="G51" s="2" t="s">
        <v>94</v>
      </c>
      <c r="H51" t="s">
        <v>14</v>
      </c>
      <c r="I51" t="s">
        <v>93</v>
      </c>
    </row>
    <row r="52" spans="1:9" ht="30" x14ac:dyDescent="0.25">
      <c r="A52" s="2" t="s">
        <v>44</v>
      </c>
      <c r="B52" s="2" t="s">
        <v>92</v>
      </c>
      <c r="C52" s="2" t="s">
        <v>10</v>
      </c>
      <c r="D52" s="2" t="s">
        <v>201</v>
      </c>
      <c r="E52" s="2" t="str">
        <f>"590310600011595467"</f>
        <v>590310600011595467</v>
      </c>
      <c r="F52" s="2" t="s">
        <v>86</v>
      </c>
      <c r="G52" s="2" t="s">
        <v>91</v>
      </c>
      <c r="H52" t="s">
        <v>14</v>
      </c>
      <c r="I52" t="s">
        <v>90</v>
      </c>
    </row>
    <row r="53" spans="1:9" ht="409.5" x14ac:dyDescent="0.25">
      <c r="A53" s="2" t="s">
        <v>44</v>
      </c>
      <c r="B53" s="2" t="s">
        <v>89</v>
      </c>
      <c r="C53" s="2" t="s">
        <v>10</v>
      </c>
      <c r="D53" s="2" t="s">
        <v>88</v>
      </c>
      <c r="E53" s="2" t="s">
        <v>87</v>
      </c>
      <c r="F53" s="2" t="s">
        <v>86</v>
      </c>
      <c r="G53" s="2" t="s">
        <v>85</v>
      </c>
      <c r="H53" t="s">
        <v>14</v>
      </c>
      <c r="I53" t="s">
        <v>84</v>
      </c>
    </row>
    <row r="54" spans="1:9" x14ac:dyDescent="0.25">
      <c r="A54" s="2" t="s">
        <v>26</v>
      </c>
      <c r="B54" s="2" t="s">
        <v>71</v>
      </c>
      <c r="C54" s="2" t="s">
        <v>10</v>
      </c>
      <c r="D54" s="2" t="s">
        <v>70</v>
      </c>
      <c r="E54" s="2" t="str">
        <f>"590310600032090446"</f>
        <v>590310600032090446</v>
      </c>
      <c r="F54" s="2" t="s">
        <v>69</v>
      </c>
      <c r="G54" s="2" t="s">
        <v>68</v>
      </c>
      <c r="H54" t="s">
        <v>14</v>
      </c>
      <c r="I54" t="s">
        <v>83</v>
      </c>
    </row>
    <row r="55" spans="1:9" ht="255" x14ac:dyDescent="0.25">
      <c r="A55" s="2" t="s">
        <v>67</v>
      </c>
      <c r="B55" s="2" t="s">
        <v>66</v>
      </c>
      <c r="C55" s="2" t="s">
        <v>10</v>
      </c>
      <c r="D55" s="2" t="s">
        <v>65</v>
      </c>
      <c r="E55" s="2" t="s">
        <v>64</v>
      </c>
      <c r="F55" s="2" t="s">
        <v>63</v>
      </c>
      <c r="G55" s="2" t="s">
        <v>62</v>
      </c>
      <c r="H55" t="s">
        <v>14</v>
      </c>
      <c r="I55" t="s">
        <v>82</v>
      </c>
    </row>
    <row r="56" spans="1:9" x14ac:dyDescent="0.25">
      <c r="A56" s="2" t="s">
        <v>61</v>
      </c>
      <c r="B56" s="2" t="s">
        <v>60</v>
      </c>
      <c r="C56" s="2" t="s">
        <v>10</v>
      </c>
      <c r="D56" s="2" t="s">
        <v>59</v>
      </c>
      <c r="E56" s="2" t="str">
        <f>"590310600002313568"</f>
        <v>590310600002313568</v>
      </c>
      <c r="F56" s="2" t="s">
        <v>58</v>
      </c>
      <c r="G56" s="2" t="s">
        <v>57</v>
      </c>
      <c r="H56" t="s">
        <v>14</v>
      </c>
      <c r="I56" t="s">
        <v>81</v>
      </c>
    </row>
    <row r="57" spans="1:9" x14ac:dyDescent="0.25">
      <c r="A57" s="2" t="s">
        <v>56</v>
      </c>
      <c r="B57" s="2" t="s">
        <v>55</v>
      </c>
      <c r="C57" s="2" t="s">
        <v>10</v>
      </c>
      <c r="D57" s="2" t="s">
        <v>54</v>
      </c>
      <c r="E57" s="2" t="str">
        <f>"590310600002048002"</f>
        <v>590310600002048002</v>
      </c>
      <c r="F57" s="2" t="s">
        <v>53</v>
      </c>
      <c r="G57" s="2" t="s">
        <v>52</v>
      </c>
      <c r="H57" t="s">
        <v>14</v>
      </c>
      <c r="I57" t="s">
        <v>80</v>
      </c>
    </row>
    <row r="58" spans="1:9" ht="105" x14ac:dyDescent="0.25">
      <c r="A58" s="2" t="s">
        <v>20</v>
      </c>
      <c r="B58" s="2" t="s">
        <v>51</v>
      </c>
      <c r="C58" s="2" t="s">
        <v>10</v>
      </c>
      <c r="D58" s="2" t="s">
        <v>50</v>
      </c>
      <c r="E58" s="2" t="s">
        <v>49</v>
      </c>
      <c r="F58" s="2" t="s">
        <v>23</v>
      </c>
      <c r="G58" s="2" t="s">
        <v>48</v>
      </c>
      <c r="H58" t="s">
        <v>14</v>
      </c>
      <c r="I58" t="s">
        <v>80</v>
      </c>
    </row>
    <row r="59" spans="1:9" ht="30" x14ac:dyDescent="0.25">
      <c r="A59" s="2" t="s">
        <v>19</v>
      </c>
      <c r="B59" s="2" t="s">
        <v>47</v>
      </c>
      <c r="C59" s="2" t="s">
        <v>10</v>
      </c>
      <c r="D59" s="2" t="s">
        <v>46</v>
      </c>
      <c r="E59" s="2" t="s">
        <v>45</v>
      </c>
      <c r="F59" s="2" t="s">
        <v>44</v>
      </c>
      <c r="G59" s="2" t="s">
        <v>43</v>
      </c>
      <c r="H59" t="s">
        <v>14</v>
      </c>
      <c r="I59" t="s">
        <v>80</v>
      </c>
    </row>
    <row r="60" spans="1:9" x14ac:dyDescent="0.25">
      <c r="A60" s="2" t="s">
        <v>8</v>
      </c>
      <c r="B60" s="2" t="s">
        <v>42</v>
      </c>
      <c r="C60" s="2" t="s">
        <v>10</v>
      </c>
      <c r="D60" s="2" t="s">
        <v>41</v>
      </c>
      <c r="E60" s="2" t="str">
        <f>"590310600000749628"</f>
        <v>590310600000749628</v>
      </c>
      <c r="F60" s="2" t="s">
        <v>31</v>
      </c>
      <c r="G60" s="2" t="s">
        <v>40</v>
      </c>
      <c r="H60" t="s">
        <v>14</v>
      </c>
      <c r="I60" t="s">
        <v>80</v>
      </c>
    </row>
    <row r="61" spans="1:9" ht="30" x14ac:dyDescent="0.25">
      <c r="A61" s="2" t="s">
        <v>8</v>
      </c>
      <c r="B61" s="2" t="s">
        <v>39</v>
      </c>
      <c r="C61" s="2" t="s">
        <v>10</v>
      </c>
      <c r="D61" s="2" t="s">
        <v>38</v>
      </c>
      <c r="E61" s="2" t="str">
        <f>"590310600031398390"</f>
        <v>590310600031398390</v>
      </c>
      <c r="F61" s="2" t="s">
        <v>31</v>
      </c>
      <c r="G61" s="2" t="s">
        <v>37</v>
      </c>
      <c r="H61" t="s">
        <v>14</v>
      </c>
      <c r="I61" t="s">
        <v>80</v>
      </c>
    </row>
    <row r="62" spans="1:9" x14ac:dyDescent="0.25">
      <c r="A62" s="2" t="s">
        <v>8</v>
      </c>
      <c r="B62" s="2" t="s">
        <v>36</v>
      </c>
      <c r="C62" s="2" t="s">
        <v>10</v>
      </c>
      <c r="D62" s="2" t="s">
        <v>35</v>
      </c>
      <c r="E62" s="2" t="str">
        <f>"590310600000111463"</f>
        <v>590310600000111463</v>
      </c>
      <c r="F62" s="2" t="s">
        <v>31</v>
      </c>
      <c r="G62" s="2" t="s">
        <v>34</v>
      </c>
      <c r="H62" t="s">
        <v>14</v>
      </c>
      <c r="I62" t="s">
        <v>80</v>
      </c>
    </row>
    <row r="63" spans="1:9" x14ac:dyDescent="0.25">
      <c r="A63" s="2" t="s">
        <v>8</v>
      </c>
      <c r="B63" s="2" t="s">
        <v>33</v>
      </c>
      <c r="C63" s="2" t="s">
        <v>10</v>
      </c>
      <c r="D63" s="2" t="s">
        <v>32</v>
      </c>
      <c r="E63" s="2" t="str">
        <f>"590310600011369914"</f>
        <v>590310600011369914</v>
      </c>
      <c r="F63" s="2" t="s">
        <v>31</v>
      </c>
      <c r="G63" s="2" t="s">
        <v>30</v>
      </c>
      <c r="H63" t="s">
        <v>14</v>
      </c>
      <c r="I63" t="s">
        <v>80</v>
      </c>
    </row>
    <row r="64" spans="1:9" x14ac:dyDescent="0.25">
      <c r="A64" s="2" t="s">
        <v>29</v>
      </c>
      <c r="B64" s="2" t="s">
        <v>28</v>
      </c>
      <c r="C64" s="2" t="s">
        <v>10</v>
      </c>
      <c r="D64" s="2" t="s">
        <v>27</v>
      </c>
      <c r="E64" s="2" t="str">
        <f>"590310600012124437"</f>
        <v>590310600012124437</v>
      </c>
      <c r="F64" s="2" t="s">
        <v>26</v>
      </c>
      <c r="G64" s="2" t="s">
        <v>25</v>
      </c>
      <c r="H64" t="s">
        <v>14</v>
      </c>
      <c r="I64" t="s">
        <v>80</v>
      </c>
    </row>
    <row r="65" spans="1:1" x14ac:dyDescent="0.25">
      <c r="A65" s="9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20569140_faktury (4)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Staśkowiak</dc:creator>
  <cp:lastModifiedBy>Staśkowiak</cp:lastModifiedBy>
  <dcterms:created xsi:type="dcterms:W3CDTF">2025-02-17T10:12:21Z</dcterms:created>
  <dcterms:modified xsi:type="dcterms:W3CDTF">2025-04-16T10:13:27Z</dcterms:modified>
</cp:coreProperties>
</file>